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8810" windowHeight="7110" activeTab="0"/>
  </bookViews>
  <sheets>
    <sheet name="annex hera B1, L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<sst xmlns="http://schemas.openxmlformats.org/spreadsheetml/2006/main" count="23" uniqueCount="23">
  <si>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COMPUTATION</t>
  </si>
  <si>
    <t>Less: Reservation</t>
  </si>
  <si>
    <t>80% Balance for Bank Financing</t>
  </si>
  <si>
    <t>Bank Financing</t>
  </si>
  <si>
    <t>5 years</t>
  </si>
  <si>
    <t>10 years</t>
  </si>
  <si>
    <t>15 years</t>
  </si>
  <si>
    <t>20 years</t>
  </si>
  <si>
    <t>PS BANK</t>
  </si>
  <si>
    <t>25 years</t>
  </si>
  <si>
    <t>Downpayment:</t>
  </si>
  <si>
    <t>TOTAL CONTRACT PRICE</t>
  </si>
  <si>
    <t>Balance DP</t>
  </si>
  <si>
    <t>20% Down Payment</t>
  </si>
  <si>
    <t xml:space="preserve">3 Bedroom </t>
  </si>
  <si>
    <t>ALBERLYN SOUTH SUBDIVISION</t>
  </si>
  <si>
    <t>Model: ANEX HERA 100</t>
  </si>
  <si>
    <t>3 Toilet &amp; Bath</t>
  </si>
  <si>
    <t>Lot Area: 90 sq.m.</t>
  </si>
  <si>
    <t>Phase 1: Block 1, Lot 5 and 6</t>
  </si>
  <si>
    <t>Monthly Payable 3 mos.</t>
  </si>
  <si>
    <t>TOTAL DISCOUNTED CONTRACT PRICE</t>
  </si>
  <si>
    <t>Discount (if 3mos. Term &amp;Below equity)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</si>
</sst>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5"/>
      <name val="Calibri"/>
      <family val="2"/>
    </font>
    <font>
      <sz val="12.5"/>
      <name val="Calibri"/>
      <family val="2"/>
    </font>
    <font>
      <b/>
      <sz val="10"/>
      <name val="Calibri"/>
      <family val="2"/>
    </font>
    <font>
      <i/>
      <sz val="12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3" fontId="2" fillId="0" borderId="0" xfId="42" applyFont="1" applyBorder="1" applyAlignment="1">
      <alignment/>
    </xf>
    <xf numFmtId="0" fontId="2" fillId="0" borderId="0" xfId="0" applyFont="1" applyBorder="1" applyAlignment="1">
      <alignment/>
    </xf>
    <xf numFmtId="43" fontId="3" fillId="0" borderId="0" xfId="42" applyFont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/>
    </xf>
    <xf numFmtId="4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3" fontId="2" fillId="33" borderId="10" xfId="42" applyFont="1" applyFill="1" applyBorder="1" applyAlignment="1">
      <alignment/>
    </xf>
    <xf numFmtId="43" fontId="4" fillId="0" borderId="0" xfId="42" applyFont="1" applyAlignment="1">
      <alignment/>
    </xf>
    <xf numFmtId="0" fontId="5" fillId="0" borderId="0" xfId="0" applyFont="1" applyAlignment="1">
      <alignment/>
    </xf>
    <xf numFmtId="43" fontId="3" fillId="0" borderId="11" xfId="42" applyFont="1" applyBorder="1" applyAlignment="1">
      <alignment/>
    </xf>
    <xf numFmtId="43" fontId="2" fillId="0" borderId="0" xfId="42" applyFont="1" applyBorder="1" applyAlignment="1">
      <alignment horizontal="left"/>
    </xf>
    <xf numFmtId="43" fontId="2" fillId="0" borderId="0" xfId="42" applyFont="1" applyAlignment="1">
      <alignment horizontal="center" vertical="center"/>
    </xf>
    <xf numFmtId="43" fontId="2" fillId="0" borderId="11" xfId="42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9.140625" style="1" customWidth="1"/>
    <col min="2" max="2" width="40.140625" style="1" customWidth="1"/>
    <col min="3" max="3" width="19.8515625" style="1" customWidth="1"/>
    <col min="4" max="4" width="0.2890625" style="1" customWidth="1"/>
    <col min="5" max="5" width="22.7109375" style="7" customWidth="1"/>
    <col min="6" max="6" width="33.7109375" style="1" customWidth="1"/>
    <col min="7" max="7" width="18.7109375" style="1" customWidth="1"/>
    <col min="8" max="16384" width="9.140625" style="1" customWidth="1"/>
  </cols>
  <sheetData>
    <row r="1" spans="1:8" ht="17.25">
      <c r="A1" s="20" t="s">
        <v>15</v>
      </c>
      <c r="B1" s="20"/>
      <c r="C1" s="20"/>
      <c r="D1" s="20"/>
      <c r="E1" s="21"/>
      <c r="F1" s="21"/>
      <c r="G1" s="21"/>
      <c r="H1" s="21"/>
    </row>
    <row r="2" spans="1:8" ht="17.25">
      <c r="A2" s="20" t="s">
        <v>0</v>
      </c>
      <c r="B2" s="20"/>
      <c r="C2" s="20"/>
      <c r="D2" s="20"/>
      <c r="E2" s="21"/>
      <c r="F2" s="21"/>
      <c r="G2" s="21"/>
      <c r="H2" s="21"/>
    </row>
    <row r="3" spans="5:8" ht="17.25">
      <c r="E3" s="2"/>
      <c r="F3" s="3"/>
      <c r="G3" s="3"/>
      <c r="H3" s="3"/>
    </row>
    <row r="4" spans="1:8" ht="17.25">
      <c r="A4" s="1" t="s">
        <v>19</v>
      </c>
      <c r="E4" s="2"/>
      <c r="F4" s="3"/>
      <c r="G4" s="3"/>
      <c r="H4" s="3"/>
    </row>
    <row r="5" spans="1:8" ht="17.25">
      <c r="A5" s="1" t="s">
        <v>16</v>
      </c>
      <c r="E5" s="2"/>
      <c r="F5" s="3"/>
      <c r="G5" s="3"/>
      <c r="H5" s="3"/>
    </row>
    <row r="6" spans="2:8" ht="17.25">
      <c r="B6" s="1" t="s">
        <v>14</v>
      </c>
      <c r="E6" s="2"/>
      <c r="F6" s="3"/>
      <c r="G6" s="3"/>
      <c r="H6" s="3"/>
    </row>
    <row r="7" spans="2:8" ht="17.25">
      <c r="B7" s="1" t="s">
        <v>17</v>
      </c>
      <c r="E7" s="2"/>
      <c r="F7" s="3"/>
      <c r="G7" s="3"/>
      <c r="H7" s="3"/>
    </row>
    <row r="8" spans="1:8" ht="17.25">
      <c r="A8" s="1" t="s">
        <v>18</v>
      </c>
      <c r="E8" s="2"/>
      <c r="F8" s="3"/>
      <c r="G8" s="3"/>
      <c r="H8" s="3"/>
    </row>
    <row r="9" spans="5:8" ht="17.25">
      <c r="E9" s="2"/>
      <c r="F9" s="3"/>
      <c r="G9" s="3"/>
      <c r="H9" s="3"/>
    </row>
    <row r="10" spans="1:8" ht="17.25">
      <c r="A10" s="4"/>
      <c r="C10" s="5"/>
      <c r="E10" s="5"/>
      <c r="F10" s="3"/>
      <c r="G10" s="5"/>
      <c r="H10" s="3"/>
    </row>
    <row r="11" spans="1:8" ht="17.25">
      <c r="A11" s="4" t="s">
        <v>11</v>
      </c>
      <c r="C11" s="18">
        <v>5087000</v>
      </c>
      <c r="E11" s="14"/>
      <c r="F11" s="3"/>
      <c r="G11" s="2"/>
      <c r="H11" s="3"/>
    </row>
    <row r="12" spans="1:8" ht="17.25">
      <c r="A12" s="4"/>
      <c r="B12" s="15" t="s">
        <v>22</v>
      </c>
      <c r="C12" s="17">
        <v>-100000</v>
      </c>
      <c r="E12" s="5"/>
      <c r="F12" s="6"/>
      <c r="G12" s="5"/>
      <c r="H12" s="3"/>
    </row>
    <row r="13" spans="1:8" ht="17.25">
      <c r="A13" s="22" t="s">
        <v>21</v>
      </c>
      <c r="B13" s="22"/>
      <c r="C13" s="19">
        <f>+C11+C12</f>
        <v>4987000</v>
      </c>
      <c r="E13" s="5"/>
      <c r="F13" s="6"/>
      <c r="G13" s="5"/>
      <c r="H13" s="3"/>
    </row>
    <row r="14" spans="1:8" ht="17.25">
      <c r="A14" s="4"/>
      <c r="B14" s="4"/>
      <c r="C14" s="5"/>
      <c r="E14" s="5"/>
      <c r="F14" s="6"/>
      <c r="G14" s="5"/>
      <c r="H14" s="3"/>
    </row>
    <row r="15" spans="1:8" ht="17.25">
      <c r="A15" s="4" t="s">
        <v>10</v>
      </c>
      <c r="B15" s="4"/>
      <c r="C15" s="5"/>
      <c r="E15" s="5"/>
      <c r="F15" s="6"/>
      <c r="G15" s="5"/>
      <c r="H15" s="3"/>
    </row>
    <row r="16" spans="2:8" ht="17.25">
      <c r="B16" s="1" t="s">
        <v>13</v>
      </c>
      <c r="C16" s="2">
        <f>C13*0.2</f>
        <v>997400</v>
      </c>
      <c r="E16" s="5"/>
      <c r="F16" s="3"/>
      <c r="G16" s="2"/>
      <c r="H16" s="3"/>
    </row>
    <row r="17" spans="2:8" ht="17.25">
      <c r="B17" s="1" t="s">
        <v>1</v>
      </c>
      <c r="C17" s="2">
        <v>20000</v>
      </c>
      <c r="F17" s="3"/>
      <c r="G17" s="2"/>
      <c r="H17" s="3"/>
    </row>
    <row r="18" spans="2:8" ht="17.25">
      <c r="B18" s="4" t="s">
        <v>12</v>
      </c>
      <c r="C18" s="16">
        <f>C16-C17</f>
        <v>977400</v>
      </c>
      <c r="F18" s="3"/>
      <c r="G18" s="2"/>
      <c r="H18" s="3"/>
    </row>
    <row r="19" spans="3:8" ht="17.25">
      <c r="C19" s="2"/>
      <c r="F19" s="8"/>
      <c r="G19" s="5"/>
      <c r="H19" s="3"/>
    </row>
    <row r="20" spans="2:8" ht="17.25">
      <c r="B20" s="1" t="s">
        <v>20</v>
      </c>
      <c r="C20" s="5">
        <f>C18/3</f>
        <v>325800</v>
      </c>
      <c r="E20" s="14"/>
      <c r="F20" s="6"/>
      <c r="G20" s="5"/>
      <c r="H20" s="3"/>
    </row>
    <row r="21" spans="2:8" ht="17.25">
      <c r="B21" s="4"/>
      <c r="C21" s="5"/>
      <c r="F21" s="6"/>
      <c r="G21" s="5"/>
      <c r="H21" s="3"/>
    </row>
    <row r="22" spans="2:8" ht="17.25">
      <c r="B22" s="4"/>
      <c r="C22" s="7"/>
      <c r="E22" s="2"/>
      <c r="F22" s="3"/>
      <c r="G22" s="2"/>
      <c r="H22" s="3"/>
    </row>
    <row r="23" spans="1:8" ht="17.25">
      <c r="A23" s="4" t="s">
        <v>2</v>
      </c>
      <c r="B23" s="4"/>
      <c r="C23" s="13">
        <f>C13*0.8</f>
        <v>3989600</v>
      </c>
      <c r="E23" s="2"/>
      <c r="F23" s="3"/>
      <c r="G23" s="5"/>
      <c r="H23" s="3"/>
    </row>
    <row r="24" spans="2:8" ht="17.25">
      <c r="B24" s="3"/>
      <c r="E24" s="2"/>
      <c r="F24" s="3"/>
      <c r="G24" s="3"/>
      <c r="H24" s="3"/>
    </row>
    <row r="25" spans="2:8" ht="17.25">
      <c r="B25" s="3" t="s">
        <v>3</v>
      </c>
      <c r="C25" s="9" t="s">
        <v>8</v>
      </c>
      <c r="E25" s="2"/>
      <c r="F25" s="3"/>
      <c r="G25" s="11"/>
      <c r="H25" s="3"/>
    </row>
    <row r="26" spans="5:8" ht="17.25">
      <c r="E26" s="2"/>
      <c r="F26" s="3"/>
      <c r="G26" s="11"/>
      <c r="H26" s="3"/>
    </row>
    <row r="27" spans="2:8" ht="17.25">
      <c r="B27" s="3" t="s">
        <v>4</v>
      </c>
      <c r="C27" s="10">
        <f>PMT(0.00625,60,C23)*-1</f>
        <v>79943.39971710058</v>
      </c>
      <c r="E27" s="2"/>
      <c r="F27" s="12"/>
      <c r="G27" s="11"/>
      <c r="H27" s="3"/>
    </row>
    <row r="28" spans="2:8" ht="17.25">
      <c r="B28" s="3" t="s">
        <v>5</v>
      </c>
      <c r="C28" s="10">
        <f>PMT(0.00708,120,C23)*-1</f>
        <v>49456.795851452545</v>
      </c>
      <c r="E28" s="2"/>
      <c r="F28" s="12"/>
      <c r="G28" s="11"/>
      <c r="H28" s="3"/>
    </row>
    <row r="29" spans="2:8" ht="17.25">
      <c r="B29" s="12" t="s">
        <v>6</v>
      </c>
      <c r="C29" s="10">
        <f>PMT(0.0075,180,C23)*-1</f>
        <v>40465.17964171857</v>
      </c>
      <c r="E29" s="2"/>
      <c r="F29" s="3"/>
      <c r="G29" s="3"/>
      <c r="H29" s="3"/>
    </row>
    <row r="30" spans="2:5" ht="17.25">
      <c r="B30" s="12" t="s">
        <v>7</v>
      </c>
      <c r="C30" s="2">
        <f>PMT(0.00771,240,C23)*-1</f>
        <v>36544.594832104834</v>
      </c>
      <c r="E30" s="2"/>
    </row>
    <row r="31" spans="2:5" ht="17.25">
      <c r="B31" s="3" t="s">
        <v>9</v>
      </c>
      <c r="C31" s="2">
        <f>PMT(0.00771,300,C23)*-1</f>
        <v>34171.71603970551</v>
      </c>
      <c r="E31" s="2"/>
    </row>
    <row r="32" ht="17.25">
      <c r="B32" s="3"/>
    </row>
    <row r="33" ht="17.25">
      <c r="B33" s="12"/>
    </row>
  </sheetData>
  <sheetProtection/>
  <mergeCells count="5">
    <mergeCell ref="A1:D1"/>
    <mergeCell ref="E1:H1"/>
    <mergeCell ref="A2:D2"/>
    <mergeCell ref="E2:H2"/>
    <mergeCell ref="A13:B13"/>
  </mergeCells>
  <printOptions/>
  <pageMargins left="1.19" right="0.7" top="0.78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SST</cp:lastModifiedBy>
  <cp:lastPrinted>2014-11-18T03:50:13Z</cp:lastPrinted>
  <dcterms:created xsi:type="dcterms:W3CDTF">2013-12-11T08:34:36Z</dcterms:created>
  <dcterms:modified xsi:type="dcterms:W3CDTF">2015-01-10T00:36:32Z</dcterms:modified>
  <cp:category/>
  <cp:version/>
  <cp:contentType/>
  <cp:contentStatus/>
</cp:coreProperties>
</file>